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dahoan Food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<sst xmlns="http://schemas.openxmlformats.org/spreadsheetml/2006/main" count="105" uniqueCount="83">
  <si>
    <t xml:space="preserve">IDAHOAN FOODS</t>
  </si>
  <si>
    <t xml:space="preserve">SY 2025-2026 USDA Food Calculator</t>
  </si>
  <si>
    <t xml:space="preserve">1/2 cup Serving Size = 2 Vegetable Credits</t>
  </si>
  <si>
    <t xml:space="preserve">Issued Date: 11/01/24</t>
  </si>
  <si>
    <t xml:space="preserve">District to complete column J &amp; L or P and pounds will be automatically calculated (All others locked) </t>
  </si>
  <si>
    <t xml:space="preserve">Instructions: Fill in the cells that are colored light gray.  This worksheet is designed to calculate everything for you!</t>
  </si>
  <si>
    <t xml:space="preserve">110227 - USDA Potatoes Bulk Dehy. Raw SY 2025-2026 Value (Price / lb.)  $0.1473</t>
  </si>
  <si>
    <t xml:space="preserve">METHOD 1</t>
  </si>
  <si>
    <t xml:space="preserve">METHOD 2</t>
  </si>
  <si>
    <t xml:space="preserve">USDA INFORMATION</t>
  </si>
  <si>
    <t xml:space="preserve">USDA Item #</t>
  </si>
  <si>
    <t xml:space="preserve">Commodity Name</t>
  </si>
  <si>
    <t xml:space="preserve">Processor Item #</t>
  </si>
  <si>
    <t xml:space="preserve">Item Description</t>
  </si>
  <si>
    <t xml:space="preserve">Pack Size</t>
  </si>
  <si>
    <t xml:space="preserve">1/2 Cup Servings/ case</t>
  </si>
  <si>
    <t xml:space="preserve">DFV/Pound</t>
  </si>
  <si>
    <t xml:space="preserve">SY25-26 DFValue</t>
  </si>
  <si>
    <t xml:space="preserve">DFV/Case</t>
  </si>
  <si>
    <t xml:space="preserve">Number servings/ meal</t>
  </si>
  <si>
    <t xml:space="preserve">Cases needed/ meal</t>
  </si>
  <si>
    <t xml:space="preserve">Times served/ year</t>
  </si>
  <si>
    <t xml:space="preserve">Number cases needed</t>
  </si>
  <si>
    <t xml:space="preserve">Donated Food $$ spent</t>
  </si>
  <si>
    <t xml:space="preserve">Entitlement pounds used</t>
  </si>
  <si>
    <t xml:space="preserve">Est. Cases Needed</t>
  </si>
  <si>
    <t xml:space="preserve">Est Total Pounds Needed</t>
  </si>
  <si>
    <t xml:space="preserve">CREAMY MASHED POTATOES, Classic (Smooth/Whipped)</t>
  </si>
  <si>
    <t xml:space="preserve">Dehy Potatoes</t>
  </si>
  <si>
    <t xml:space="preserve">29700 00311</t>
  </si>
  <si>
    <t xml:space="preserve">Idahoan Creamy Classic Mashed Potatoes</t>
  </si>
  <si>
    <t xml:space="preserve">24/13 oz. pchs</t>
  </si>
  <si>
    <t xml:space="preserve">29700 00313</t>
  </si>
  <si>
    <t xml:space="preserve">12/26 oz pchs</t>
  </si>
  <si>
    <t xml:space="preserve">29700 20405</t>
  </si>
  <si>
    <t xml:space="preserve">6/3.24 lb. ctns</t>
  </si>
  <si>
    <t xml:space="preserve">29700 00381</t>
  </si>
  <si>
    <t xml:space="preserve">1/39 lb. Bag</t>
  </si>
  <si>
    <t xml:space="preserve">SMARTMASH MASHED POTATOES, Nutritional-Focused (Smooth/Whipped)</t>
  </si>
  <si>
    <t xml:space="preserve">29700 22313</t>
  </si>
  <si>
    <t xml:space="preserve">Idahoan SmartMash Classic Mashed Potatoes with Vitamin C</t>
  </si>
  <si>
    <t xml:space="preserve">29700 25313</t>
  </si>
  <si>
    <t xml:space="preserve">Idahoan SmartMash Low Sodium Mashed Potatoes with Vitamin C</t>
  </si>
  <si>
    <t xml:space="preserve">12/25.2 oz pchs</t>
  </si>
  <si>
    <t xml:space="preserve">29700 00348</t>
  </si>
  <si>
    <t xml:space="preserve">Idahoan SmartMash Reduced Sodium Loaded Baked Mashed Potatoes with W/Vit C</t>
  </si>
  <si>
    <t xml:space="preserve">12/31 oz pchs</t>
  </si>
  <si>
    <t xml:space="preserve">29700 00316</t>
  </si>
  <si>
    <t xml:space="preserve">Idahoan SmartMash Very Low Sodium Dairy-Free Mashed Potatoes</t>
  </si>
  <si>
    <t xml:space="preserve">6/4.69 lb. ctns</t>
  </si>
  <si>
    <t xml:space="preserve">RUSTIC MASHED POTATOES (Lumps and/or Peels)</t>
  </si>
  <si>
    <t xml:space="preserve">29700 00344</t>
  </si>
  <si>
    <t xml:space="preserve">Idahoan Rustic Baby Reds Mashed Potatoes (Lumps &amp; Peels)</t>
  </si>
  <si>
    <t xml:space="preserve">8/32.85 oz pchs</t>
  </si>
  <si>
    <t xml:space="preserve">29700 00365</t>
  </si>
  <si>
    <t xml:space="preserve">Idahoan Rustic Homestyle Mashed </t>
  </si>
  <si>
    <t xml:space="preserve">HONEST EARTH CLEAN LABEL POTATOES</t>
  </si>
  <si>
    <t xml:space="preserve">29700 00713</t>
  </si>
  <si>
    <t xml:space="preserve">Honest Earth Creamy Mash Potatoes with Butter &amp; Sea Salt</t>
  </si>
  <si>
    <t xml:space="preserve">8/260 oz pchs</t>
  </si>
  <si>
    <t xml:space="preserve">29700 00718</t>
  </si>
  <si>
    <t xml:space="preserve">Honest Earth Hash Brown Shredded Potatoes with a Hint of Sea Salt &amp; Pepper</t>
  </si>
  <si>
    <t xml:space="preserve">8/1.25 lb. ctns</t>
  </si>
  <si>
    <t xml:space="preserve">SHREDS, Hash Browns and Mixes</t>
  </si>
  <si>
    <t xml:space="preserve">29700 00808</t>
  </si>
  <si>
    <t xml:space="preserve">Idahoan Shreds Fresh Cut Hash Browns</t>
  </si>
  <si>
    <t xml:space="preserve">6/2.125 lb. ctns</t>
  </si>
  <si>
    <t xml:space="preserve">SLICES, FLAVORED and Unseasoned</t>
  </si>
  <si>
    <t xml:space="preserve">29700 00882</t>
  </si>
  <si>
    <t xml:space="preserve">Idahoan Slices Unseasoned Potatoes</t>
  </si>
  <si>
    <t xml:space="preserve">4/5 lb. pchs</t>
  </si>
  <si>
    <t xml:space="preserve">29700 00888</t>
  </si>
  <si>
    <t xml:space="preserve">Idahoan Slices  Au Gratin Potatoes </t>
  </si>
  <si>
    <t xml:space="preserve">12/20.35 oz pchs</t>
  </si>
  <si>
    <t xml:space="preserve">29700 00889</t>
  </si>
  <si>
    <t xml:space="preserve">Idahoan Slices Scalloped Potatoes</t>
  </si>
  <si>
    <t xml:space="preserve">FLAKES, Flavored and Unseasoned</t>
  </si>
  <si>
    <t xml:space="preserve">29700 00301</t>
  </si>
  <si>
    <t xml:space="preserve">Idahoan FLAKES INSTAMASH Mashed Potatoes Mix</t>
  </si>
  <si>
    <t xml:space="preserve">12/28 oz pchs</t>
  </si>
  <si>
    <t xml:space="preserve">Idahoan Foods 110227 Pounds to Order:</t>
  </si>
  <si>
    <t xml:space="preserve">110227 = Potatoes for Process into Dehy Prod-Bulk </t>
  </si>
  <si>
    <r>
      <rPr>
        <b val="true"/>
        <sz val="10"/>
        <rFont val="Arial"/>
        <family val="2"/>
        <charset val="1"/>
      </rPr>
      <t xml:space="preserve">5005234 = Ship to in WBSCM</t>
    </r>
    <r>
      <rPr>
        <sz val="10"/>
        <rFont val="Arial"/>
        <family val="0"/>
        <charset val="1"/>
      </rPr>
      <t xml:space="preserve"> </t>
    </r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</si>
</sst>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\$#,##0.00"/>
    <numFmt numFmtId="166" formatCode="_(* #,##0.00_);_(* \(#,##0.00\);_(* \-??_);_(@_)"/>
    <numFmt numFmtId="167" formatCode="0"/>
    <numFmt numFmtId="168" formatCode="0.00"/>
    <numFmt numFmtId="169" formatCode="\$#,##0.0000"/>
    <numFmt numFmtId="170" formatCode="_(* #,##0_);_(* \(#,##0\);_(* \-??_);_(@_)"/>
    <numFmt numFmtId="171" formatCode="_(\$* #,##0.00_);_(\$* \(#,##0.00\);_(\$* \-??_);_(@_)"/>
    <numFmt numFmtId="172" formatCode="00000"/>
  </numFmts>
  <fonts count="1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 Narrow"/>
      <family val="2"/>
      <charset val="1"/>
    </font>
    <font>
      <b val="true"/>
      <sz val="16"/>
      <color rgb="FF993300"/>
      <name val="Arial"/>
      <family val="2"/>
      <charset val="1"/>
    </font>
    <font>
      <sz val="16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color rgb="FF984807"/>
      <name val="Arial"/>
      <family val="2"/>
      <charset val="1"/>
    </font>
    <font>
      <sz val="8"/>
      <name val="Arial"/>
      <family val="2"/>
      <charset val="1"/>
    </font>
    <font>
      <sz val="8"/>
      <color rgb="FF008000"/>
      <name val="Arial"/>
      <family val="2"/>
      <charset val="1"/>
    </font>
    <font>
      <b val="true"/>
      <sz val="8"/>
      <color rgb="FF00800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sz val="9"/>
      <color rgb="FFFF0000"/>
      <name val="Arial"/>
      <family val="2"/>
      <charset val="1"/>
    </font>
    <font>
      <sz val="8"/>
      <name val="Arial Narrow"/>
      <family val="2"/>
      <charset val="1"/>
    </font>
    <font>
      <sz val="10"/>
      <name val="Arial"/>
      <family val="2"/>
      <charset val="1"/>
    </font>
    <font>
      <b val="true"/>
      <sz val="9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  <fill>
      <patternFill patternType="solid">
        <fgColor rgb="FFD7E4BD"/>
        <bgColor rgb="FFD9D9D9"/>
      </patternFill>
    </fill>
    <fill>
      <patternFill patternType="solid">
        <fgColor rgb="FF993300"/>
        <bgColor rgb="FF984807"/>
      </patternFill>
    </fill>
    <fill>
      <patternFill patternType="solid">
        <fgColor rgb="FFFFFF99"/>
        <bgColor rgb="FFF2F2F2"/>
      </patternFill>
    </fill>
    <fill>
      <patternFill patternType="solid">
        <fgColor rgb="FFD9D9D9"/>
        <bgColor rgb="FFD7E4BD"/>
      </patternFill>
    </fill>
    <fill>
      <patternFill patternType="solid">
        <fgColor rgb="FFFFFF00"/>
        <bgColor rgb="FFFFFF00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3" borderId="4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2" fillId="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1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3" borderId="1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3" borderId="1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0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4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2" fillId="6" borderId="14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6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14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6" borderId="14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15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6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2" fillId="6" borderId="6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6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6" borderId="6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17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7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0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1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2" fillId="6" borderId="10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6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1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6" borderId="1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1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6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0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9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1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2" fillId="6" borderId="19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6" borderId="1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19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6" borderId="19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2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6" fontId="9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2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7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2" borderId="24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3" borderId="17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2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ACDA Std Yld 05-06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84807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264600</xdr:colOff>
      <xdr:row>0</xdr:row>
      <xdr:rowOff>95040</xdr:rowOff>
    </xdr:from>
    <xdr:to>
      <xdr:col>2</xdr:col>
      <xdr:colOff>196560</xdr:colOff>
      <xdr:row>5</xdr:row>
      <xdr:rowOff>56880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264600" y="95040"/>
          <a:ext cx="1333440" cy="1000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8080"/>
    <pageSetUpPr fitToPage="true"/>
  </sheetPr>
  <dimension ref="A1:T41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2" activeCellId="0" sqref="A2"/>
    </sheetView>
  </sheetViews>
  <sheetFormatPr defaultColWidth="8.6796875" defaultRowHeight="12.75" zeroHeight="false" outlineLevelRow="0" outlineLevelCol="1"/>
  <cols>
    <col collapsed="false" customWidth="true" hidden="false" outlineLevel="0" max="1" min="1" style="1" width="8"/>
    <col collapsed="false" customWidth="true" hidden="false" outlineLevel="0" max="2" min="2" style="0" width="11.89"/>
    <col collapsed="false" customWidth="true" hidden="false" outlineLevel="0" max="4" min="4" style="0" width="32.34"/>
    <col collapsed="false" customWidth="true" hidden="false" outlineLevel="0" max="5" min="5" style="0" width="13.11"/>
    <col collapsed="false" customWidth="true" hidden="false" outlineLevel="1" max="8" min="7" style="0" width="9.11"/>
    <col collapsed="false" customWidth="true" hidden="false" outlineLevel="1" max="9" min="9" style="2" width="9.11"/>
    <col collapsed="false" customWidth="true" hidden="false" outlineLevel="0" max="10" min="10" style="0" width="9.11"/>
    <col collapsed="false" customWidth="true" hidden="false" outlineLevel="0" max="12" min="12" style="0" width="10"/>
    <col collapsed="false" customWidth="true" hidden="false" outlineLevel="0" max="17" min="15" style="3" width="9.88"/>
    <col collapsed="false" customWidth="true" hidden="false" outlineLevel="0" max="18" min="18" style="0" width="10.33"/>
  </cols>
  <sheetData>
    <row r="1" s="7" customFormat="true" ht="21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6"/>
    </row>
    <row r="2" s="7" customFormat="true" ht="20.2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</row>
    <row r="3" customFormat="false" ht="15" hidden="false" customHeight="false" outlineLevel="0" collapsed="false">
      <c r="B3" s="8"/>
      <c r="C3" s="8"/>
      <c r="D3" s="8"/>
      <c r="E3" s="9" t="s">
        <v>2</v>
      </c>
      <c r="F3" s="9"/>
      <c r="G3" s="9"/>
      <c r="H3" s="9"/>
      <c r="I3" s="9"/>
      <c r="J3" s="10"/>
      <c r="K3" s="11"/>
      <c r="L3" s="10"/>
      <c r="M3" s="12" t="s">
        <v>3</v>
      </c>
      <c r="N3" s="12"/>
      <c r="O3" s="12"/>
      <c r="P3" s="12"/>
      <c r="Q3" s="12"/>
    </row>
    <row r="4" customFormat="false" ht="12.75" hidden="false" customHeight="true" outlineLevel="0" collapsed="false">
      <c r="B4" s="8"/>
      <c r="C4" s="8"/>
      <c r="D4" s="8"/>
      <c r="E4" s="13"/>
      <c r="F4" s="8"/>
      <c r="G4" s="14"/>
      <c r="H4" s="14"/>
      <c r="I4" s="15"/>
      <c r="J4" s="10"/>
      <c r="K4" s="11"/>
      <c r="L4" s="10"/>
      <c r="M4" s="16" t="s">
        <v>4</v>
      </c>
      <c r="N4" s="16"/>
      <c r="O4" s="16"/>
      <c r="P4" s="16"/>
      <c r="Q4" s="16"/>
    </row>
    <row r="5" customFormat="false" ht="12.75" hidden="false" customHeight="false" outlineLevel="0" collapsed="false">
      <c r="B5" s="8"/>
      <c r="C5" s="8"/>
      <c r="D5" s="17" t="s">
        <v>5</v>
      </c>
      <c r="E5" s="17"/>
      <c r="F5" s="17"/>
      <c r="G5" s="17"/>
      <c r="H5" s="17"/>
      <c r="I5" s="17"/>
      <c r="J5" s="17"/>
      <c r="K5" s="17"/>
      <c r="L5" s="17"/>
      <c r="M5" s="16"/>
      <c r="N5" s="16"/>
      <c r="O5" s="16"/>
      <c r="P5" s="16"/>
      <c r="Q5" s="16"/>
    </row>
    <row r="6" customFormat="false" ht="12.75" hidden="false" customHeight="false" outlineLevel="0" collapsed="false">
      <c r="A6" s="18"/>
      <c r="B6" s="8"/>
      <c r="C6" s="8"/>
      <c r="D6" s="17" t="s">
        <v>6</v>
      </c>
      <c r="E6" s="17"/>
      <c r="F6" s="17"/>
      <c r="G6" s="17"/>
      <c r="H6" s="17"/>
      <c r="I6" s="17"/>
      <c r="J6" s="17"/>
      <c r="K6" s="17"/>
      <c r="L6" s="17"/>
      <c r="M6" s="16"/>
      <c r="N6" s="16"/>
      <c r="O6" s="16"/>
      <c r="P6" s="16"/>
      <c r="Q6" s="16"/>
    </row>
    <row r="7" customFormat="false" ht="13.5" hidden="false" customHeight="false" outlineLevel="0" collapsed="false">
      <c r="A7" s="18"/>
      <c r="B7" s="8"/>
      <c r="C7" s="8"/>
      <c r="D7" s="18"/>
      <c r="E7" s="13"/>
      <c r="F7" s="18"/>
      <c r="G7" s="18"/>
      <c r="H7" s="18"/>
      <c r="I7" s="18"/>
      <c r="J7" s="18"/>
      <c r="K7" s="18"/>
      <c r="L7" s="18"/>
      <c r="M7" s="10"/>
      <c r="N7" s="10"/>
      <c r="O7" s="19"/>
      <c r="P7" s="19"/>
      <c r="Q7" s="19"/>
    </row>
    <row r="8" customFormat="false" ht="12.75" hidden="false" customHeight="false" outlineLevel="0" collapsed="false">
      <c r="A8" s="20"/>
      <c r="B8" s="21"/>
      <c r="C8" s="21"/>
      <c r="D8" s="21"/>
      <c r="E8" s="22"/>
      <c r="F8" s="21"/>
      <c r="G8" s="23"/>
      <c r="H8" s="23"/>
      <c r="I8" s="23"/>
      <c r="J8" s="24" t="s">
        <v>7</v>
      </c>
      <c r="K8" s="24"/>
      <c r="L8" s="24"/>
      <c r="M8" s="24"/>
      <c r="N8" s="24"/>
      <c r="O8" s="24"/>
      <c r="P8" s="25" t="s">
        <v>8</v>
      </c>
      <c r="Q8" s="25"/>
    </row>
    <row r="9" customFormat="false" ht="13.5" hidden="false" customHeight="true" outlineLevel="0" collapsed="false">
      <c r="A9" s="26"/>
      <c r="B9" s="26"/>
      <c r="C9" s="26"/>
      <c r="D9" s="26"/>
      <c r="E9" s="26"/>
      <c r="F9" s="26"/>
      <c r="G9" s="27" t="s">
        <v>9</v>
      </c>
      <c r="H9" s="27"/>
      <c r="I9" s="27"/>
      <c r="J9" s="28"/>
      <c r="K9" s="28"/>
      <c r="L9" s="28"/>
      <c r="M9" s="28"/>
      <c r="N9" s="28"/>
      <c r="O9" s="28"/>
      <c r="P9" s="29"/>
      <c r="Q9" s="30"/>
    </row>
    <row r="10" s="42" customFormat="true" ht="30.75" hidden="false" customHeight="false" outlineLevel="0" collapsed="false">
      <c r="A10" s="31" t="s">
        <v>10</v>
      </c>
      <c r="B10" s="32" t="s">
        <v>11</v>
      </c>
      <c r="C10" s="32" t="s">
        <v>12</v>
      </c>
      <c r="D10" s="32" t="s">
        <v>13</v>
      </c>
      <c r="E10" s="33" t="s">
        <v>14</v>
      </c>
      <c r="F10" s="32" t="s">
        <v>15</v>
      </c>
      <c r="G10" s="34" t="s">
        <v>16</v>
      </c>
      <c r="H10" s="34" t="s">
        <v>17</v>
      </c>
      <c r="I10" s="35" t="s">
        <v>18</v>
      </c>
      <c r="J10" s="36" t="s">
        <v>19</v>
      </c>
      <c r="K10" s="37" t="s">
        <v>20</v>
      </c>
      <c r="L10" s="36" t="s">
        <v>21</v>
      </c>
      <c r="M10" s="36" t="s">
        <v>22</v>
      </c>
      <c r="N10" s="36" t="s">
        <v>23</v>
      </c>
      <c r="O10" s="38" t="s">
        <v>24</v>
      </c>
      <c r="P10" s="39" t="s">
        <v>25</v>
      </c>
      <c r="Q10" s="40" t="s">
        <v>26</v>
      </c>
      <c r="R10" s="41"/>
    </row>
    <row r="11" s="42" customFormat="true" ht="13.5" hidden="false" customHeight="true" outlineLevel="0" collapsed="false">
      <c r="A11" s="43" t="s">
        <v>27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1"/>
    </row>
    <row r="12" customFormat="false" ht="18" hidden="false" customHeight="true" outlineLevel="0" collapsed="false">
      <c r="A12" s="44" t="n">
        <v>110227</v>
      </c>
      <c r="B12" s="45" t="s">
        <v>28</v>
      </c>
      <c r="C12" s="46" t="s">
        <v>29</v>
      </c>
      <c r="D12" s="47" t="s">
        <v>30</v>
      </c>
      <c r="E12" s="45" t="s">
        <v>31</v>
      </c>
      <c r="F12" s="48" t="n">
        <v>480</v>
      </c>
      <c r="G12" s="49" t="n">
        <v>97.5</v>
      </c>
      <c r="H12" s="50" t="n">
        <v>0.1473</v>
      </c>
      <c r="I12" s="51" t="n">
        <v>14.36</v>
      </c>
      <c r="J12" s="52"/>
      <c r="K12" s="53" t="n">
        <f aca="false">J12/F12</f>
        <v>0</v>
      </c>
      <c r="L12" s="54"/>
      <c r="M12" s="53" t="n">
        <f aca="false">L12*K12</f>
        <v>0</v>
      </c>
      <c r="N12" s="51" t="n">
        <f aca="false">M12*I12</f>
        <v>0</v>
      </c>
      <c r="O12" s="55" t="n">
        <f aca="false">M12*G12</f>
        <v>0</v>
      </c>
      <c r="P12" s="56"/>
      <c r="Q12" s="57" t="n">
        <f aca="false">SUM(G12*P12)</f>
        <v>0</v>
      </c>
      <c r="R12" s="58"/>
      <c r="S12" s="59"/>
      <c r="T12" s="60"/>
    </row>
    <row r="13" customFormat="false" ht="18.75" hidden="false" customHeight="true" outlineLevel="0" collapsed="false">
      <c r="A13" s="61" t="n">
        <v>110227</v>
      </c>
      <c r="B13" s="62" t="s">
        <v>28</v>
      </c>
      <c r="C13" s="63" t="s">
        <v>32</v>
      </c>
      <c r="D13" s="64" t="s">
        <v>30</v>
      </c>
      <c r="E13" s="62" t="s">
        <v>33</v>
      </c>
      <c r="F13" s="65" t="n">
        <v>457</v>
      </c>
      <c r="G13" s="66" t="n">
        <v>97.5</v>
      </c>
      <c r="H13" s="50" t="n">
        <v>0.1473</v>
      </c>
      <c r="I13" s="67" t="n">
        <v>14.36</v>
      </c>
      <c r="J13" s="68"/>
      <c r="K13" s="69" t="n">
        <f aca="false">J13/F13</f>
        <v>0</v>
      </c>
      <c r="L13" s="70"/>
      <c r="M13" s="69" t="n">
        <f aca="false">L13*K13</f>
        <v>0</v>
      </c>
      <c r="N13" s="67" t="n">
        <f aca="false">M13*I13</f>
        <v>0</v>
      </c>
      <c r="O13" s="71" t="n">
        <f aca="false">M13*G13</f>
        <v>0</v>
      </c>
      <c r="P13" s="72"/>
      <c r="Q13" s="73" t="n">
        <f aca="false">SUM(G13*P13)</f>
        <v>0</v>
      </c>
      <c r="R13" s="58"/>
      <c r="S13" s="59"/>
      <c r="T13" s="60"/>
    </row>
    <row r="14" s="76" customFormat="true" ht="18.75" hidden="false" customHeight="true" outlineLevel="0" collapsed="false">
      <c r="A14" s="61" t="n">
        <v>110227</v>
      </c>
      <c r="B14" s="62" t="s">
        <v>28</v>
      </c>
      <c r="C14" s="63" t="s">
        <v>34</v>
      </c>
      <c r="D14" s="64" t="s">
        <v>30</v>
      </c>
      <c r="E14" s="62" t="s">
        <v>35</v>
      </c>
      <c r="F14" s="65" t="n">
        <v>456</v>
      </c>
      <c r="G14" s="66" t="n">
        <v>97.2</v>
      </c>
      <c r="H14" s="50" t="n">
        <v>0.1473</v>
      </c>
      <c r="I14" s="67" t="n">
        <v>14.32</v>
      </c>
      <c r="J14" s="68"/>
      <c r="K14" s="69" t="n">
        <f aca="false">J14/F14</f>
        <v>0</v>
      </c>
      <c r="L14" s="70"/>
      <c r="M14" s="69" t="n">
        <f aca="false">L14*K14</f>
        <v>0</v>
      </c>
      <c r="N14" s="67" t="n">
        <f aca="false">M14*I14</f>
        <v>0</v>
      </c>
      <c r="O14" s="71" t="n">
        <f aca="false">M14*G14</f>
        <v>0</v>
      </c>
      <c r="P14" s="72"/>
      <c r="Q14" s="73" t="n">
        <f aca="false">SUM(G14*P14)</f>
        <v>0</v>
      </c>
      <c r="R14" s="58"/>
      <c r="S14" s="74"/>
      <c r="T14" s="75"/>
    </row>
    <row r="15" customFormat="false" ht="20.25" hidden="false" customHeight="true" outlineLevel="0" collapsed="false">
      <c r="A15" s="77" t="n">
        <v>110227</v>
      </c>
      <c r="B15" s="78" t="s">
        <v>28</v>
      </c>
      <c r="C15" s="79" t="s">
        <v>36</v>
      </c>
      <c r="D15" s="80" t="s">
        <v>30</v>
      </c>
      <c r="E15" s="78" t="s">
        <v>37</v>
      </c>
      <c r="F15" s="81" t="n">
        <v>916</v>
      </c>
      <c r="G15" s="82" t="n">
        <v>195</v>
      </c>
      <c r="H15" s="50" t="n">
        <v>0.1473</v>
      </c>
      <c r="I15" s="83" t="n">
        <v>28.72</v>
      </c>
      <c r="J15" s="84"/>
      <c r="K15" s="85" t="n">
        <f aca="false">J15/F15</f>
        <v>0</v>
      </c>
      <c r="L15" s="86"/>
      <c r="M15" s="85" t="n">
        <f aca="false">L15*K15</f>
        <v>0</v>
      </c>
      <c r="N15" s="83" t="n">
        <f aca="false">M15*I15</f>
        <v>0</v>
      </c>
      <c r="O15" s="87" t="n">
        <f aca="false">M15*G15</f>
        <v>0</v>
      </c>
      <c r="P15" s="88"/>
      <c r="Q15" s="89" t="n">
        <f aca="false">SUM(G15*P15)</f>
        <v>0</v>
      </c>
      <c r="R15" s="58"/>
      <c r="S15" s="59"/>
      <c r="T15" s="60"/>
    </row>
    <row r="16" customFormat="false" ht="13.5" hidden="false" customHeight="false" outlineLevel="0" collapsed="false">
      <c r="A16" s="90" t="s">
        <v>38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58"/>
      <c r="S16" s="59"/>
      <c r="T16" s="60"/>
    </row>
    <row r="17" s="76" customFormat="true" ht="21" hidden="false" customHeight="false" outlineLevel="0" collapsed="false">
      <c r="A17" s="44" t="n">
        <v>110227</v>
      </c>
      <c r="B17" s="45" t="s">
        <v>28</v>
      </c>
      <c r="C17" s="46" t="s">
        <v>39</v>
      </c>
      <c r="D17" s="47" t="s">
        <v>40</v>
      </c>
      <c r="E17" s="45" t="s">
        <v>33</v>
      </c>
      <c r="F17" s="48" t="n">
        <v>455</v>
      </c>
      <c r="G17" s="49" t="n">
        <v>97.5</v>
      </c>
      <c r="H17" s="50" t="n">
        <v>0.1473</v>
      </c>
      <c r="I17" s="51" t="n">
        <v>14.36</v>
      </c>
      <c r="J17" s="52"/>
      <c r="K17" s="53" t="n">
        <f aca="false">J17/F17</f>
        <v>0</v>
      </c>
      <c r="L17" s="54"/>
      <c r="M17" s="53" t="n">
        <f aca="false">L17*K17</f>
        <v>0</v>
      </c>
      <c r="N17" s="51" t="n">
        <f aca="false">M17*I17</f>
        <v>0</v>
      </c>
      <c r="O17" s="55" t="n">
        <f aca="false">M17*G17</f>
        <v>0</v>
      </c>
      <c r="P17" s="56"/>
      <c r="Q17" s="57" t="n">
        <f aca="false">SUM(G17*P17)</f>
        <v>0</v>
      </c>
      <c r="R17" s="58"/>
      <c r="S17" s="74"/>
      <c r="T17" s="75"/>
    </row>
    <row r="18" s="76" customFormat="true" ht="21" hidden="false" customHeight="false" outlineLevel="0" collapsed="false">
      <c r="A18" s="61" t="n">
        <v>1100227</v>
      </c>
      <c r="B18" s="62" t="s">
        <v>28</v>
      </c>
      <c r="C18" s="63" t="s">
        <v>41</v>
      </c>
      <c r="D18" s="64" t="s">
        <v>42</v>
      </c>
      <c r="E18" s="62" t="s">
        <v>43</v>
      </c>
      <c r="F18" s="91" t="n">
        <v>453</v>
      </c>
      <c r="G18" s="66" t="n">
        <v>94.5</v>
      </c>
      <c r="H18" s="50" t="n">
        <v>0.1473</v>
      </c>
      <c r="I18" s="67" t="n">
        <v>13.92</v>
      </c>
      <c r="J18" s="68"/>
      <c r="K18" s="69" t="n">
        <f aca="false">J18/F18</f>
        <v>0</v>
      </c>
      <c r="L18" s="70"/>
      <c r="M18" s="69" t="n">
        <f aca="false">L18*K18</f>
        <v>0</v>
      </c>
      <c r="N18" s="67" t="n">
        <f aca="false">M18*I18</f>
        <v>0</v>
      </c>
      <c r="O18" s="71" t="n">
        <f aca="false">M18*G18</f>
        <v>0</v>
      </c>
      <c r="P18" s="72"/>
      <c r="Q18" s="73" t="n">
        <f aca="false">SUM(G18*P18)</f>
        <v>0</v>
      </c>
      <c r="R18" s="58"/>
      <c r="S18" s="74"/>
      <c r="T18" s="75"/>
    </row>
    <row r="19" s="95" customFormat="true" ht="20.25" hidden="false" customHeight="false" outlineLevel="0" collapsed="false">
      <c r="A19" s="61" t="n">
        <v>110227</v>
      </c>
      <c r="B19" s="62" t="s">
        <v>28</v>
      </c>
      <c r="C19" s="63" t="s">
        <v>44</v>
      </c>
      <c r="D19" s="64" t="s">
        <v>45</v>
      </c>
      <c r="E19" s="62" t="s">
        <v>46</v>
      </c>
      <c r="F19" s="65" t="n">
        <v>452</v>
      </c>
      <c r="G19" s="66" t="n">
        <v>81.35</v>
      </c>
      <c r="H19" s="50" t="n">
        <v>0.1473</v>
      </c>
      <c r="I19" s="67" t="n">
        <v>11.98</v>
      </c>
      <c r="J19" s="68"/>
      <c r="K19" s="69" t="n">
        <f aca="false">J19/F19</f>
        <v>0</v>
      </c>
      <c r="L19" s="70"/>
      <c r="M19" s="69" t="n">
        <f aca="false">L19*K19</f>
        <v>0</v>
      </c>
      <c r="N19" s="67" t="n">
        <f aca="false">M19*I19</f>
        <v>0</v>
      </c>
      <c r="O19" s="71" t="n">
        <f aca="false">M19*G19</f>
        <v>0</v>
      </c>
      <c r="P19" s="72"/>
      <c r="Q19" s="73" t="n">
        <f aca="false">SUM(G19*P19)</f>
        <v>0</v>
      </c>
      <c r="R19" s="92"/>
      <c r="S19" s="93"/>
      <c r="T19" s="94"/>
    </row>
    <row r="20" s="95" customFormat="true" ht="21" hidden="false" customHeight="false" outlineLevel="0" collapsed="false">
      <c r="A20" s="77" t="n">
        <v>110227</v>
      </c>
      <c r="B20" s="78" t="s">
        <v>28</v>
      </c>
      <c r="C20" s="79" t="s">
        <v>47</v>
      </c>
      <c r="D20" s="80" t="s">
        <v>48</v>
      </c>
      <c r="E20" s="78" t="s">
        <v>49</v>
      </c>
      <c r="F20" s="81" t="n">
        <v>694</v>
      </c>
      <c r="G20" s="82" t="n">
        <v>140.7</v>
      </c>
      <c r="H20" s="50" t="n">
        <v>0.1473</v>
      </c>
      <c r="I20" s="83" t="n">
        <v>20.73</v>
      </c>
      <c r="J20" s="84"/>
      <c r="K20" s="85" t="n">
        <f aca="false">J20/F20</f>
        <v>0</v>
      </c>
      <c r="L20" s="86"/>
      <c r="M20" s="85" t="n">
        <f aca="false">L20*K20</f>
        <v>0</v>
      </c>
      <c r="N20" s="83" t="n">
        <f aca="false">M20*I20</f>
        <v>0</v>
      </c>
      <c r="O20" s="87" t="n">
        <f aca="false">M20*G20</f>
        <v>0</v>
      </c>
      <c r="P20" s="88"/>
      <c r="Q20" s="89" t="n">
        <f aca="false">SUM(G20*P20)</f>
        <v>0</v>
      </c>
      <c r="R20" s="92"/>
      <c r="S20" s="93"/>
      <c r="T20" s="94"/>
    </row>
    <row r="21" customFormat="false" ht="13.5" hidden="false" customHeight="false" outlineLevel="0" collapsed="false">
      <c r="A21" s="90" t="s">
        <v>50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58"/>
      <c r="S21" s="59"/>
      <c r="T21" s="60"/>
    </row>
    <row r="22" s="95" customFormat="true" ht="20.25" hidden="false" customHeight="false" outlineLevel="0" collapsed="false">
      <c r="A22" s="44" t="n">
        <v>110227</v>
      </c>
      <c r="B22" s="45" t="s">
        <v>28</v>
      </c>
      <c r="C22" s="46" t="s">
        <v>51</v>
      </c>
      <c r="D22" s="47" t="s">
        <v>52</v>
      </c>
      <c r="E22" s="45" t="s">
        <v>53</v>
      </c>
      <c r="F22" s="48" t="n">
        <v>317</v>
      </c>
      <c r="G22" s="49" t="n">
        <v>56.95</v>
      </c>
      <c r="H22" s="50" t="n">
        <v>0.1473</v>
      </c>
      <c r="I22" s="51" t="n">
        <v>8.39</v>
      </c>
      <c r="J22" s="52"/>
      <c r="K22" s="53" t="n">
        <f aca="false">J22/F22</f>
        <v>0</v>
      </c>
      <c r="L22" s="54"/>
      <c r="M22" s="53" t="n">
        <f aca="false">L22*K22</f>
        <v>0</v>
      </c>
      <c r="N22" s="51" t="n">
        <f aca="false">M22*I22</f>
        <v>0</v>
      </c>
      <c r="O22" s="55" t="n">
        <f aca="false">M22*G22</f>
        <v>0</v>
      </c>
      <c r="P22" s="56"/>
      <c r="Q22" s="57" t="n">
        <f aca="false">SUM(G22*P22)</f>
        <v>0</v>
      </c>
      <c r="R22" s="92"/>
      <c r="S22" s="93"/>
      <c r="T22" s="94"/>
    </row>
    <row r="23" customFormat="false" ht="17.25" hidden="false" customHeight="true" outlineLevel="0" collapsed="false">
      <c r="A23" s="77" t="n">
        <v>110227</v>
      </c>
      <c r="B23" s="78" t="s">
        <v>28</v>
      </c>
      <c r="C23" s="79" t="s">
        <v>54</v>
      </c>
      <c r="D23" s="80" t="s">
        <v>55</v>
      </c>
      <c r="E23" s="78" t="s">
        <v>33</v>
      </c>
      <c r="F23" s="81" t="n">
        <v>485</v>
      </c>
      <c r="G23" s="82" t="n">
        <v>105</v>
      </c>
      <c r="H23" s="50" t="n">
        <v>0.1473</v>
      </c>
      <c r="I23" s="83" t="n">
        <v>15.47</v>
      </c>
      <c r="J23" s="84"/>
      <c r="K23" s="85" t="n">
        <f aca="false">J23/F23</f>
        <v>0</v>
      </c>
      <c r="L23" s="86"/>
      <c r="M23" s="85" t="n">
        <f aca="false">L23*K23</f>
        <v>0</v>
      </c>
      <c r="N23" s="83" t="n">
        <f aca="false">M23*I23</f>
        <v>0</v>
      </c>
      <c r="O23" s="87" t="n">
        <f aca="false">M23*G23</f>
        <v>0</v>
      </c>
      <c r="P23" s="88"/>
      <c r="Q23" s="89" t="n">
        <f aca="false">SUM(G23*P23)</f>
        <v>0</v>
      </c>
      <c r="R23" s="58"/>
      <c r="S23" s="59"/>
      <c r="T23" s="60"/>
    </row>
    <row r="24" customFormat="false" ht="13.5" hidden="false" customHeight="false" outlineLevel="0" collapsed="false">
      <c r="A24" s="90" t="s">
        <v>56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58"/>
      <c r="S24" s="59"/>
      <c r="T24" s="60"/>
    </row>
    <row r="25" s="95" customFormat="true" ht="22.5" hidden="false" customHeight="true" outlineLevel="0" collapsed="false">
      <c r="A25" s="44" t="n">
        <v>110227</v>
      </c>
      <c r="B25" s="45" t="s">
        <v>28</v>
      </c>
      <c r="C25" s="46" t="s">
        <v>57</v>
      </c>
      <c r="D25" s="47" t="s">
        <v>58</v>
      </c>
      <c r="E25" s="45" t="s">
        <v>59</v>
      </c>
      <c r="F25" s="48" t="n">
        <v>308</v>
      </c>
      <c r="G25" s="49" t="n">
        <v>65</v>
      </c>
      <c r="H25" s="50" t="n">
        <v>0.1473</v>
      </c>
      <c r="I25" s="51" t="n">
        <v>9.57</v>
      </c>
      <c r="J25" s="52"/>
      <c r="K25" s="53" t="n">
        <f aca="false">J25/F25</f>
        <v>0</v>
      </c>
      <c r="L25" s="54"/>
      <c r="M25" s="53" t="n">
        <f aca="false">L25*K25</f>
        <v>0</v>
      </c>
      <c r="N25" s="51" t="n">
        <f aca="false">M25*I25</f>
        <v>0</v>
      </c>
      <c r="O25" s="55" t="n">
        <f aca="false">M25*G25</f>
        <v>0</v>
      </c>
      <c r="P25" s="56"/>
      <c r="Q25" s="57" t="n">
        <f aca="false">SUM(G25*P25)</f>
        <v>0</v>
      </c>
      <c r="R25" s="92"/>
      <c r="S25" s="93"/>
      <c r="T25" s="94"/>
    </row>
    <row r="26" s="95" customFormat="true" ht="21" hidden="false" customHeight="false" outlineLevel="0" collapsed="false">
      <c r="A26" s="61" t="n">
        <v>110227</v>
      </c>
      <c r="B26" s="62" t="s">
        <v>28</v>
      </c>
      <c r="C26" s="63" t="s">
        <v>60</v>
      </c>
      <c r="D26" s="64" t="s">
        <v>61</v>
      </c>
      <c r="E26" s="62" t="s">
        <v>62</v>
      </c>
      <c r="F26" s="65" t="n">
        <v>154</v>
      </c>
      <c r="G26" s="66" t="n">
        <v>50</v>
      </c>
      <c r="H26" s="50" t="n">
        <v>0.1473</v>
      </c>
      <c r="I26" s="67" t="n">
        <v>7.37</v>
      </c>
      <c r="J26" s="68"/>
      <c r="K26" s="69" t="n">
        <f aca="false">J26/F26</f>
        <v>0</v>
      </c>
      <c r="L26" s="70"/>
      <c r="M26" s="69" t="n">
        <f aca="false">L26*K26</f>
        <v>0</v>
      </c>
      <c r="N26" s="67" t="n">
        <f aca="false">M26*I26</f>
        <v>0</v>
      </c>
      <c r="O26" s="71" t="n">
        <f aca="false">M26*G26</f>
        <v>0</v>
      </c>
      <c r="P26" s="72"/>
      <c r="Q26" s="73" t="n">
        <f aca="false">SUM(G26*P26)</f>
        <v>0</v>
      </c>
      <c r="R26" s="92"/>
      <c r="S26" s="93"/>
      <c r="T26" s="94"/>
    </row>
    <row r="27" s="95" customFormat="true" ht="13.5" hidden="false" customHeight="true" outlineLevel="0" collapsed="false">
      <c r="A27" s="90" t="s">
        <v>63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2"/>
      <c r="S27" s="93"/>
      <c r="T27" s="94"/>
    </row>
    <row r="28" customFormat="false" ht="17.25" hidden="false" customHeight="true" outlineLevel="0" collapsed="false">
      <c r="A28" s="96" t="n">
        <v>110227</v>
      </c>
      <c r="B28" s="97" t="s">
        <v>28</v>
      </c>
      <c r="C28" s="98" t="s">
        <v>64</v>
      </c>
      <c r="D28" s="99" t="s">
        <v>65</v>
      </c>
      <c r="E28" s="97" t="s">
        <v>66</v>
      </c>
      <c r="F28" s="100" t="n">
        <v>154</v>
      </c>
      <c r="G28" s="101" t="n">
        <v>63.75</v>
      </c>
      <c r="H28" s="102" t="n">
        <v>0.1473</v>
      </c>
      <c r="I28" s="103" t="n">
        <v>9.39</v>
      </c>
      <c r="J28" s="104"/>
      <c r="K28" s="105" t="n">
        <f aca="false">J28/F28</f>
        <v>0</v>
      </c>
      <c r="L28" s="106"/>
      <c r="M28" s="105" t="n">
        <f aca="false">L28*K28</f>
        <v>0</v>
      </c>
      <c r="N28" s="103" t="n">
        <f aca="false">M28*I28</f>
        <v>0</v>
      </c>
      <c r="O28" s="107" t="n">
        <f aca="false">M28*G28</f>
        <v>0</v>
      </c>
      <c r="P28" s="108"/>
      <c r="Q28" s="109" t="n">
        <f aca="false">SUM(G28*P28)</f>
        <v>0</v>
      </c>
      <c r="R28" s="58"/>
      <c r="S28" s="59"/>
      <c r="T28" s="60"/>
    </row>
    <row r="29" customFormat="false" ht="13.5" hidden="false" customHeight="false" outlineLevel="0" collapsed="false">
      <c r="A29" s="90" t="s">
        <v>67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58"/>
      <c r="S29" s="59"/>
      <c r="T29" s="60"/>
    </row>
    <row r="30" customFormat="false" ht="16.5" hidden="false" customHeight="true" outlineLevel="0" collapsed="false">
      <c r="A30" s="44" t="n">
        <v>110227</v>
      </c>
      <c r="B30" s="45" t="s">
        <v>28</v>
      </c>
      <c r="C30" s="46" t="s">
        <v>68</v>
      </c>
      <c r="D30" s="47" t="s">
        <v>69</v>
      </c>
      <c r="E30" s="45" t="s">
        <v>70</v>
      </c>
      <c r="F30" s="48" t="n">
        <v>435</v>
      </c>
      <c r="G30" s="49" t="n">
        <v>100</v>
      </c>
      <c r="H30" s="50" t="n">
        <v>0.1473</v>
      </c>
      <c r="I30" s="51" t="n">
        <v>14.73</v>
      </c>
      <c r="J30" s="52"/>
      <c r="K30" s="53" t="n">
        <f aca="false">J30/F30</f>
        <v>0</v>
      </c>
      <c r="L30" s="54"/>
      <c r="M30" s="53" t="n">
        <f aca="false">L30*K30</f>
        <v>0</v>
      </c>
      <c r="N30" s="51" t="n">
        <f aca="false">M30*I30</f>
        <v>0</v>
      </c>
      <c r="O30" s="55" t="n">
        <f aca="false">M30*G30</f>
        <v>0</v>
      </c>
      <c r="P30" s="56"/>
      <c r="Q30" s="57" t="n">
        <f aca="false">SUM(G30*P30)</f>
        <v>0</v>
      </c>
      <c r="R30" s="58"/>
      <c r="S30" s="59"/>
      <c r="T30" s="60"/>
    </row>
    <row r="31" customFormat="false" ht="15" hidden="false" customHeight="true" outlineLevel="0" collapsed="false">
      <c r="A31" s="61" t="n">
        <v>110227</v>
      </c>
      <c r="B31" s="62" t="s">
        <v>28</v>
      </c>
      <c r="C31" s="63" t="s">
        <v>71</v>
      </c>
      <c r="D31" s="64" t="s">
        <v>72</v>
      </c>
      <c r="E31" s="62" t="s">
        <v>73</v>
      </c>
      <c r="F31" s="65" t="n">
        <v>203</v>
      </c>
      <c r="G31" s="66" t="n">
        <v>46.7</v>
      </c>
      <c r="H31" s="50" t="n">
        <v>0.1473</v>
      </c>
      <c r="I31" s="67" t="n">
        <v>6.88</v>
      </c>
      <c r="J31" s="68"/>
      <c r="K31" s="69" t="n">
        <f aca="false">J31/F31</f>
        <v>0</v>
      </c>
      <c r="L31" s="70"/>
      <c r="M31" s="69" t="n">
        <f aca="false">L31*K31</f>
        <v>0</v>
      </c>
      <c r="N31" s="67" t="n">
        <f aca="false">M31*I31</f>
        <v>0</v>
      </c>
      <c r="O31" s="71" t="n">
        <f aca="false">M31*G31</f>
        <v>0</v>
      </c>
      <c r="P31" s="72"/>
      <c r="Q31" s="73" t="n">
        <f aca="false">SUM(G31*P31)</f>
        <v>0</v>
      </c>
      <c r="R31" s="58"/>
      <c r="S31" s="59"/>
      <c r="T31" s="60"/>
    </row>
    <row r="32" s="76" customFormat="true" ht="16.5" hidden="false" customHeight="true" outlineLevel="0" collapsed="false">
      <c r="A32" s="77" t="n">
        <v>110227</v>
      </c>
      <c r="B32" s="78" t="s">
        <v>28</v>
      </c>
      <c r="C32" s="79" t="s">
        <v>74</v>
      </c>
      <c r="D32" s="80" t="s">
        <v>75</v>
      </c>
      <c r="E32" s="78" t="s">
        <v>73</v>
      </c>
      <c r="F32" s="81" t="n">
        <v>203</v>
      </c>
      <c r="G32" s="82" t="n">
        <v>46.7</v>
      </c>
      <c r="H32" s="50" t="n">
        <v>0.1473</v>
      </c>
      <c r="I32" s="83" t="n">
        <v>6.88</v>
      </c>
      <c r="J32" s="84"/>
      <c r="K32" s="85" t="n">
        <f aca="false">J32/F32</f>
        <v>0</v>
      </c>
      <c r="L32" s="86"/>
      <c r="M32" s="85" t="n">
        <f aca="false">L32*K32</f>
        <v>0</v>
      </c>
      <c r="N32" s="83" t="n">
        <f aca="false">M32*I32</f>
        <v>0</v>
      </c>
      <c r="O32" s="87" t="n">
        <f aca="false">M32*G32</f>
        <v>0</v>
      </c>
      <c r="P32" s="88"/>
      <c r="Q32" s="89" t="n">
        <f aca="false">SUM(G32*P32)</f>
        <v>0</v>
      </c>
      <c r="R32" s="58"/>
      <c r="S32" s="74"/>
      <c r="T32" s="75"/>
    </row>
    <row r="33" s="76" customFormat="true" ht="13.5" hidden="false" customHeight="false" outlineLevel="0" collapsed="false">
      <c r="A33" s="90" t="s">
        <v>76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58"/>
      <c r="S33" s="74"/>
      <c r="T33" s="75"/>
    </row>
    <row r="34" customFormat="false" ht="16.5" hidden="false" customHeight="true" outlineLevel="0" collapsed="false">
      <c r="A34" s="44" t="n">
        <v>110227</v>
      </c>
      <c r="B34" s="45" t="s">
        <v>28</v>
      </c>
      <c r="C34" s="46" t="s">
        <v>77</v>
      </c>
      <c r="D34" s="47" t="s">
        <v>78</v>
      </c>
      <c r="E34" s="45" t="s">
        <v>79</v>
      </c>
      <c r="F34" s="48" t="n">
        <v>454</v>
      </c>
      <c r="G34" s="49" t="n">
        <v>105</v>
      </c>
      <c r="H34" s="50" t="n">
        <v>0.1473</v>
      </c>
      <c r="I34" s="51" t="n">
        <v>15.47</v>
      </c>
      <c r="J34" s="52"/>
      <c r="K34" s="53" t="n">
        <f aca="false">J34/F34</f>
        <v>0</v>
      </c>
      <c r="L34" s="54"/>
      <c r="M34" s="53" t="n">
        <f aca="false">L34*K34</f>
        <v>0</v>
      </c>
      <c r="N34" s="51" t="n">
        <f aca="false">M34*I34</f>
        <v>0</v>
      </c>
      <c r="O34" s="55" t="n">
        <f aca="false">M34*G34</f>
        <v>0</v>
      </c>
      <c r="P34" s="56"/>
      <c r="Q34" s="57" t="n">
        <f aca="false">SUM(G34*P34)</f>
        <v>0</v>
      </c>
      <c r="R34" s="58"/>
      <c r="S34" s="59"/>
      <c r="T34" s="60"/>
    </row>
    <row r="35" s="76" customFormat="true" ht="12.75" hidden="false" customHeight="false" outlineLevel="0" collapsed="false">
      <c r="A35" s="110"/>
      <c r="B35" s="111"/>
      <c r="C35" s="112"/>
      <c r="D35" s="113"/>
      <c r="E35" s="111"/>
      <c r="F35" s="10"/>
      <c r="G35" s="114"/>
      <c r="H35" s="115"/>
      <c r="I35" s="116"/>
      <c r="J35" s="117"/>
      <c r="K35" s="11"/>
      <c r="L35" s="117"/>
      <c r="M35" s="11"/>
      <c r="N35" s="116"/>
      <c r="O35" s="118"/>
      <c r="P35" s="118"/>
      <c r="Q35" s="119"/>
    </row>
    <row r="36" s="76" customFormat="true" ht="12.75" hidden="false" customHeight="false" outlineLevel="0" collapsed="false">
      <c r="A36" s="120"/>
      <c r="I36" s="121"/>
      <c r="J36" s="111"/>
      <c r="K36" s="122" t="s">
        <v>80</v>
      </c>
      <c r="L36" s="122"/>
      <c r="M36" s="122"/>
      <c r="N36" s="122"/>
      <c r="O36" s="123" t="n">
        <f aca="false">SUM(O12:O34)</f>
        <v>0</v>
      </c>
      <c r="P36" s="118"/>
      <c r="Q36" s="124" t="n">
        <f aca="false">SUM(Q12:Q35)</f>
        <v>0</v>
      </c>
    </row>
    <row r="37" customFormat="false" ht="13.5" hidden="false" customHeight="false" outlineLevel="0" collapsed="false">
      <c r="A37" s="125"/>
      <c r="B37" s="126"/>
      <c r="C37" s="126"/>
      <c r="D37" s="126"/>
      <c r="E37" s="126"/>
      <c r="F37" s="126"/>
      <c r="G37" s="126"/>
      <c r="H37" s="126"/>
      <c r="I37" s="127"/>
      <c r="J37" s="128"/>
      <c r="K37" s="128"/>
      <c r="L37" s="128"/>
      <c r="M37" s="128"/>
      <c r="N37" s="128"/>
      <c r="O37" s="129"/>
      <c r="P37" s="129"/>
      <c r="Q37" s="130"/>
    </row>
    <row r="38" customFormat="false" ht="12.75" hidden="false" customHeight="false" outlineLevel="0" collapsed="false">
      <c r="J38" s="111"/>
      <c r="K38" s="111"/>
      <c r="L38" s="111"/>
      <c r="M38" s="111"/>
      <c r="N38" s="111"/>
      <c r="O38" s="131"/>
      <c r="P38" s="131"/>
      <c r="Q38" s="131"/>
    </row>
    <row r="39" customFormat="false" ht="12.75" hidden="false" customHeight="false" outlineLevel="0" collapsed="false">
      <c r="J39" s="111"/>
      <c r="K39" s="111"/>
      <c r="L39" s="111"/>
      <c r="M39" s="111"/>
      <c r="N39" s="111"/>
      <c r="O39" s="131"/>
      <c r="P39" s="131"/>
      <c r="Q39" s="131"/>
    </row>
    <row r="40" customFormat="false" ht="12.75" hidden="false" customHeight="false" outlineLevel="0" collapsed="false">
      <c r="A40" s="12" t="s">
        <v>81</v>
      </c>
      <c r="B40" s="12"/>
      <c r="C40" s="12"/>
      <c r="D40" s="12"/>
      <c r="E40" s="12"/>
      <c r="F40" s="12"/>
      <c r="G40" s="12"/>
      <c r="H40" s="12"/>
    </row>
    <row r="41" customFormat="false" ht="12.75" hidden="false" customHeight="false" outlineLevel="0" collapsed="false">
      <c r="A41" s="12" t="s">
        <v>82</v>
      </c>
      <c r="B41" s="12"/>
      <c r="C41" s="12"/>
      <c r="D41" s="12"/>
    </row>
  </sheetData>
  <mergeCells count="22">
    <mergeCell ref="A1:O1"/>
    <mergeCell ref="A2:O2"/>
    <mergeCell ref="E3:I3"/>
    <mergeCell ref="M3:Q3"/>
    <mergeCell ref="M4:Q6"/>
    <mergeCell ref="D5:L5"/>
    <mergeCell ref="D6:L6"/>
    <mergeCell ref="J8:O8"/>
    <mergeCell ref="P8:Q8"/>
    <mergeCell ref="A9:F9"/>
    <mergeCell ref="G9:I9"/>
    <mergeCell ref="J9:O9"/>
    <mergeCell ref="A11:Q11"/>
    <mergeCell ref="A16:Q16"/>
    <mergeCell ref="A21:Q21"/>
    <mergeCell ref="A24:Q24"/>
    <mergeCell ref="A27:Q27"/>
    <mergeCell ref="A29:Q29"/>
    <mergeCell ref="A33:Q33"/>
    <mergeCell ref="K36:N36"/>
    <mergeCell ref="A40:H40"/>
    <mergeCell ref="A41:D41"/>
  </mergeCells>
  <printOptions headings="false" gridLines="false" gridLinesSet="true" horizontalCentered="false" verticalCentered="false"/>
  <pageMargins left="0.129861111111111" right="0.129861111111111" top="0.720138888888889" bottom="1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LibreOffice/7.5.3.2$Windows_X86_64 LibreOffice_project/9f56dff12ba03b9acd7730a5a481eea045e468f3</Application>
  <AppVersion>15.0000</AppVersion>
  <Company>Gordon Food Service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2008-11-24T19:09:14Z</dcterms:created>
  <dc:creator>Hilary Curotto</dc:creator>
  <dc:description/>
  <dc:language>en-US</dc:language>
  <cp:lastModifiedBy/>
  <cp:lastPrinted>2024-03-12T16:50:24Z</cp:lastPrinted>
  <dcterms:modified xsi:type="dcterms:W3CDTF">2024-12-05T13:41:39Z</dcterms:modified>
  <cp:revision>1</cp:revision>
  <dc:subject/>
  <dc:title>USDA Foods Calculator SY13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